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CGA/Dropbox/"/>
    </mc:Choice>
  </mc:AlternateContent>
  <xr:revisionPtr revIDLastSave="0" documentId="13_ncr:1_{5E92C49D-97AC-AE41-BDA8-75A1F6ADE755}" xr6:coauthVersionLast="45" xr6:coauthVersionMax="45" xr10:uidLastSave="{00000000-0000-0000-0000-000000000000}"/>
  <bookViews>
    <workbookView xWindow="0" yWindow="460" windowWidth="32840" windowHeight="19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1" l="1"/>
  <c r="G66" i="1"/>
  <c r="F66" i="1"/>
  <c r="D66" i="1"/>
  <c r="C66" i="1"/>
  <c r="G57" i="1"/>
  <c r="F57" i="1"/>
  <c r="D57" i="1"/>
  <c r="C57" i="1"/>
  <c r="C82" i="1"/>
  <c r="D82" i="1"/>
  <c r="F82" i="1"/>
  <c r="G82" i="1"/>
  <c r="I57" i="1" l="1"/>
  <c r="I78" i="1" l="1"/>
  <c r="I70" i="1"/>
  <c r="I46" i="1"/>
  <c r="I38" i="1"/>
  <c r="I86" i="1" s="1"/>
  <c r="I16" i="1"/>
  <c r="I11" i="1"/>
  <c r="I18" i="1" s="1"/>
  <c r="G46" i="1"/>
  <c r="D11" i="1"/>
  <c r="D18" i="1" s="1"/>
  <c r="G11" i="1"/>
  <c r="D78" i="1"/>
  <c r="D70" i="1"/>
  <c r="D46" i="1"/>
  <c r="D38" i="1"/>
  <c r="D16" i="1"/>
  <c r="F11" i="1"/>
  <c r="C11" i="1"/>
  <c r="D86" i="1" l="1"/>
  <c r="C16" i="1"/>
  <c r="C18" i="1" s="1"/>
  <c r="F16" i="1"/>
  <c r="F18" i="1" s="1"/>
  <c r="G16" i="1"/>
  <c r="G18" i="1" s="1"/>
  <c r="C38" i="1"/>
  <c r="F38" i="1"/>
  <c r="G38" i="1"/>
  <c r="G86" i="1" s="1"/>
  <c r="C46" i="1"/>
  <c r="F46" i="1"/>
  <c r="C70" i="1"/>
  <c r="F70" i="1"/>
  <c r="G70" i="1"/>
  <c r="C78" i="1"/>
  <c r="F78" i="1"/>
  <c r="G78" i="1"/>
  <c r="C86" i="1" l="1"/>
  <c r="F86" i="1"/>
</calcChain>
</file>

<file path=xl/sharedStrings.xml><?xml version="1.0" encoding="utf-8"?>
<sst xmlns="http://schemas.openxmlformats.org/spreadsheetml/2006/main" count="83" uniqueCount="74">
  <si>
    <t>Account</t>
  </si>
  <si>
    <t>18-19 Budget</t>
  </si>
  <si>
    <t>19-20 Budget</t>
  </si>
  <si>
    <t>Income</t>
  </si>
  <si>
    <t>Trustee Assessment Income</t>
  </si>
  <si>
    <t>Legal Fees Reimbursement</t>
  </si>
  <si>
    <t>Total Income</t>
  </si>
  <si>
    <t>Misc. owner Income</t>
  </si>
  <si>
    <t>Boat Stickers</t>
  </si>
  <si>
    <t>Interest Income</t>
  </si>
  <si>
    <t>Total other</t>
  </si>
  <si>
    <t>Expense</t>
  </si>
  <si>
    <t>Administration</t>
  </si>
  <si>
    <t>Management Fees</t>
  </si>
  <si>
    <t>Association Manager</t>
  </si>
  <si>
    <t>Accounting</t>
  </si>
  <si>
    <t>Legal Fees</t>
  </si>
  <si>
    <t>Computer &amp; Software</t>
  </si>
  <si>
    <t>Web Domain &amp; Hosting</t>
  </si>
  <si>
    <t>Elections &amp; Voting</t>
  </si>
  <si>
    <t>Financial Admin</t>
  </si>
  <si>
    <t>Member Communications</t>
  </si>
  <si>
    <t>Office Supplies</t>
  </si>
  <si>
    <t>Onsite Postage</t>
  </si>
  <si>
    <t>Water Testing</t>
  </si>
  <si>
    <t>Admin Expenses</t>
  </si>
  <si>
    <t>Total Admin</t>
  </si>
  <si>
    <t>Fish &amp; Wildlife</t>
  </si>
  <si>
    <t>Fish Toxins Lab Work</t>
  </si>
  <si>
    <t>Fishing Derby</t>
  </si>
  <si>
    <t>Fishing Tournament</t>
  </si>
  <si>
    <t>Lake Stocking</t>
  </si>
  <si>
    <t>Traps &amp; Bait</t>
  </si>
  <si>
    <t>Total Fish &amp; Wildlife</t>
  </si>
  <si>
    <t>B of E credit</t>
  </si>
  <si>
    <t>Grounds</t>
  </si>
  <si>
    <t>Landscaping &amp; Groundskeeping</t>
  </si>
  <si>
    <t>Dam Maintenance Expenses</t>
  </si>
  <si>
    <t>Dam Inspection</t>
  </si>
  <si>
    <t>Dam Repairs &amp; Maintenance</t>
  </si>
  <si>
    <t>Silt &amp; Erosion Engineering, Survey, Design</t>
  </si>
  <si>
    <t>Silt &amp; Erosion Interest Exp (Mortgage)</t>
  </si>
  <si>
    <t>Shoreline &amp; Area Maintenance</t>
  </si>
  <si>
    <t>Commons Maintenance</t>
  </si>
  <si>
    <t>Lake Debris Cleanup</t>
  </si>
  <si>
    <t>Total Grounds</t>
  </si>
  <si>
    <t>Insurance</t>
  </si>
  <si>
    <t>Total Insurance</t>
  </si>
  <si>
    <t>Social</t>
  </si>
  <si>
    <t>Fireworks &amp; Deposit</t>
  </si>
  <si>
    <t>Membership Meeting</t>
  </si>
  <si>
    <t>Bonfire</t>
  </si>
  <si>
    <t>Holiday Party</t>
  </si>
  <si>
    <t>Total social</t>
  </si>
  <si>
    <t>Taxes</t>
  </si>
  <si>
    <t>840 Principal</t>
  </si>
  <si>
    <t>Total Expenses</t>
  </si>
  <si>
    <t>18-19 Actual</t>
  </si>
  <si>
    <t>19-20 YTD Actual</t>
  </si>
  <si>
    <t>Collection Fee Reimbursement</t>
  </si>
  <si>
    <t>Signage</t>
  </si>
  <si>
    <t>CPM Supplies, Postage, Misc fees</t>
  </si>
  <si>
    <t>Total Other Maintenance</t>
  </si>
  <si>
    <t>Total Taxes</t>
  </si>
  <si>
    <t>840 Property - Misc</t>
  </si>
  <si>
    <t>840 Property- Utilities</t>
  </si>
  <si>
    <t>Social Activities</t>
  </si>
  <si>
    <t>840 Property - Mow &amp; Landscape</t>
  </si>
  <si>
    <t>Lake Assessment Income (Parkway fee)</t>
  </si>
  <si>
    <t>Interest/Late Fee Income</t>
  </si>
  <si>
    <t>Dunlap Lake Property Owners Association</t>
  </si>
  <si>
    <t>Prop 20-21</t>
  </si>
  <si>
    <t>Inflow Maintenance (new line)</t>
  </si>
  <si>
    <t>2020-21 Proposed Operations Budget 01.28.20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</si>
</sst>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8" fontId="4" fillId="0" borderId="1" xfId="0" applyNumberFormat="1" applyFont="1" applyFill="1" applyBorder="1"/>
    <xf numFmtId="8" fontId="4" fillId="3" borderId="1" xfId="0" applyNumberFormat="1" applyFont="1" applyFill="1" applyBorder="1"/>
    <xf numFmtId="4" fontId="4" fillId="3" borderId="1" xfId="0" applyNumberFormat="1" applyFont="1" applyFill="1" applyBorder="1"/>
    <xf numFmtId="0" fontId="1" fillId="3" borderId="1" xfId="0" applyFont="1" applyFill="1" applyBorder="1"/>
    <xf numFmtId="8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/>
    <xf numFmtId="8" fontId="0" fillId="0" borderId="1" xfId="0" applyNumberFormat="1" applyFont="1" applyBorder="1"/>
    <xf numFmtId="8" fontId="0" fillId="3" borderId="1" xfId="0" applyNumberFormat="1" applyFont="1" applyFill="1" applyBorder="1"/>
    <xf numFmtId="4" fontId="0" fillId="3" borderId="1" xfId="0" applyNumberFormat="1" applyFont="1" applyFill="1" applyBorder="1"/>
    <xf numFmtId="0" fontId="0" fillId="0" borderId="0" xfId="0" applyFont="1" applyFill="1"/>
    <xf numFmtId="4" fontId="0" fillId="0" borderId="1" xfId="0" applyNumberFormat="1" applyFont="1" applyBorder="1"/>
    <xf numFmtId="8" fontId="0" fillId="2" borderId="1" xfId="0" applyNumberFormat="1" applyFont="1" applyFill="1" applyBorder="1"/>
    <xf numFmtId="4" fontId="0" fillId="0" borderId="1" xfId="0" applyNumberFormat="1" applyFont="1" applyFill="1" applyBorder="1"/>
    <xf numFmtId="8" fontId="0" fillId="0" borderId="0" xfId="0" applyNumberFormat="1" applyFont="1"/>
    <xf numFmtId="7" fontId="0" fillId="0" borderId="1" xfId="0" applyNumberFormat="1" applyFont="1" applyFill="1" applyBorder="1"/>
    <xf numFmtId="7" fontId="5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zoomScale="125" zoomScaleNormal="125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N71" sqref="N71"/>
    </sheetView>
  </sheetViews>
  <sheetFormatPr baseColWidth="10" defaultColWidth="8.83203125" defaultRowHeight="15" x14ac:dyDescent="0.2"/>
  <cols>
    <col min="1" max="1" width="14.5" style="15" customWidth="1"/>
    <col min="2" max="2" width="28.5" style="15" customWidth="1"/>
    <col min="3" max="3" width="13.6640625" style="15" customWidth="1"/>
    <col min="4" max="4" width="13.33203125" style="15" customWidth="1"/>
    <col min="5" max="5" width="2" style="15" customWidth="1"/>
    <col min="6" max="7" width="13.83203125" style="15" customWidth="1"/>
    <col min="8" max="8" width="2.1640625" style="15" customWidth="1"/>
    <col min="9" max="9" width="13" style="15" customWidth="1"/>
    <col min="10" max="11" width="8.83203125" style="15" customWidth="1"/>
    <col min="12" max="16384" width="8.83203125" style="15"/>
  </cols>
  <sheetData>
    <row r="1" spans="1:10" ht="24" x14ac:dyDescent="0.3">
      <c r="A1" s="1" t="s">
        <v>70</v>
      </c>
      <c r="B1" s="1"/>
    </row>
    <row r="2" spans="1:10" ht="24" x14ac:dyDescent="0.3">
      <c r="A2" s="1" t="s">
        <v>73</v>
      </c>
      <c r="B2" s="1"/>
    </row>
    <row r="3" spans="1:10" ht="24" x14ac:dyDescent="0.3">
      <c r="C3" s="1"/>
      <c r="D3" s="1"/>
      <c r="E3" s="1"/>
      <c r="F3" s="1"/>
    </row>
    <row r="4" spans="1:10" x14ac:dyDescent="0.2">
      <c r="A4" s="2" t="s">
        <v>0</v>
      </c>
      <c r="B4" s="3"/>
      <c r="C4" s="4" t="s">
        <v>1</v>
      </c>
      <c r="D4" s="4" t="s">
        <v>57</v>
      </c>
      <c r="E4" s="5"/>
      <c r="F4" s="4" t="s">
        <v>2</v>
      </c>
      <c r="G4" s="4" t="s">
        <v>58</v>
      </c>
      <c r="H4" s="5"/>
      <c r="I4" s="4" t="s">
        <v>71</v>
      </c>
    </row>
    <row r="5" spans="1:10" ht="24" x14ac:dyDescent="0.3">
      <c r="A5" s="6" t="s">
        <v>3</v>
      </c>
      <c r="B5" s="16"/>
      <c r="C5" s="16"/>
      <c r="D5" s="16"/>
      <c r="E5" s="17"/>
      <c r="F5" s="16"/>
      <c r="G5" s="16"/>
      <c r="H5" s="17"/>
      <c r="I5" s="16"/>
    </row>
    <row r="6" spans="1:10" x14ac:dyDescent="0.2">
      <c r="A6" s="16">
        <v>6310</v>
      </c>
      <c r="B6" s="16" t="s">
        <v>4</v>
      </c>
      <c r="C6" s="18">
        <v>179000</v>
      </c>
      <c r="D6" s="18">
        <v>180502</v>
      </c>
      <c r="E6" s="19"/>
      <c r="F6" s="18">
        <v>179000</v>
      </c>
      <c r="G6" s="18">
        <v>179998</v>
      </c>
      <c r="H6" s="20"/>
      <c r="I6" s="13">
        <v>180000</v>
      </c>
      <c r="J6" s="21"/>
    </row>
    <row r="7" spans="1:10" x14ac:dyDescent="0.2">
      <c r="A7" s="16">
        <v>6315</v>
      </c>
      <c r="B7" s="16" t="s">
        <v>68</v>
      </c>
      <c r="C7" s="18">
        <v>0</v>
      </c>
      <c r="D7" s="18">
        <v>0</v>
      </c>
      <c r="E7" s="19"/>
      <c r="F7" s="18">
        <v>0</v>
      </c>
      <c r="G7" s="18">
        <v>168</v>
      </c>
      <c r="H7" s="20"/>
      <c r="I7" s="13">
        <v>168</v>
      </c>
    </row>
    <row r="8" spans="1:10" x14ac:dyDescent="0.2">
      <c r="A8" s="16">
        <v>6340</v>
      </c>
      <c r="B8" s="16" t="s">
        <v>69</v>
      </c>
      <c r="C8" s="18">
        <v>0</v>
      </c>
      <c r="D8" s="18">
        <v>1910.56</v>
      </c>
      <c r="E8" s="19"/>
      <c r="F8" s="18">
        <v>0</v>
      </c>
      <c r="G8" s="18">
        <v>707.76</v>
      </c>
      <c r="H8" s="20"/>
      <c r="I8" s="18">
        <v>0</v>
      </c>
    </row>
    <row r="9" spans="1:10" x14ac:dyDescent="0.2">
      <c r="A9" s="16">
        <v>6350</v>
      </c>
      <c r="B9" s="16" t="s">
        <v>5</v>
      </c>
      <c r="C9" s="18">
        <v>0</v>
      </c>
      <c r="D9" s="18"/>
      <c r="E9" s="19"/>
      <c r="F9" s="18">
        <v>0</v>
      </c>
      <c r="G9" s="18">
        <v>2556.19</v>
      </c>
      <c r="H9" s="20"/>
      <c r="I9" s="18">
        <v>0</v>
      </c>
    </row>
    <row r="10" spans="1:10" x14ac:dyDescent="0.2">
      <c r="A10" s="16">
        <v>6351</v>
      </c>
      <c r="B10" s="16" t="s">
        <v>59</v>
      </c>
      <c r="C10" s="18">
        <v>0</v>
      </c>
      <c r="D10" s="18">
        <v>1459.47</v>
      </c>
      <c r="E10" s="19"/>
      <c r="F10" s="18">
        <v>0</v>
      </c>
      <c r="G10" s="18">
        <v>705</v>
      </c>
      <c r="H10" s="20"/>
      <c r="I10" s="18">
        <v>0</v>
      </c>
    </row>
    <row r="11" spans="1:10" x14ac:dyDescent="0.2">
      <c r="A11" s="3" t="s">
        <v>6</v>
      </c>
      <c r="B11" s="16"/>
      <c r="C11" s="18">
        <f>SUM(C6:C10)</f>
        <v>179000</v>
      </c>
      <c r="D11" s="18">
        <f>SUM(D6:D10)</f>
        <v>183872.03</v>
      </c>
      <c r="E11" s="19"/>
      <c r="F11" s="18">
        <f>SUM(F6:F10)</f>
        <v>179000</v>
      </c>
      <c r="G11" s="18">
        <f>SUM(G6:G10)</f>
        <v>184134.95</v>
      </c>
      <c r="H11" s="20"/>
      <c r="I11" s="18">
        <f>SUM(I6:I10)</f>
        <v>180168</v>
      </c>
    </row>
    <row r="12" spans="1:10" x14ac:dyDescent="0.2">
      <c r="A12" s="3"/>
      <c r="B12" s="16"/>
      <c r="C12" s="18"/>
      <c r="D12" s="18"/>
      <c r="E12" s="19"/>
      <c r="F12" s="22"/>
      <c r="G12" s="18"/>
      <c r="H12" s="20"/>
      <c r="I12" s="18"/>
    </row>
    <row r="13" spans="1:10" x14ac:dyDescent="0.2">
      <c r="A13" s="16">
        <v>6770</v>
      </c>
      <c r="B13" s="16" t="s">
        <v>7</v>
      </c>
      <c r="C13" s="18">
        <v>0</v>
      </c>
      <c r="D13" s="18">
        <v>1925</v>
      </c>
      <c r="E13" s="19"/>
      <c r="F13" s="23">
        <v>1380</v>
      </c>
      <c r="G13" s="18">
        <v>1150</v>
      </c>
      <c r="H13" s="20"/>
      <c r="I13" s="18">
        <v>1380</v>
      </c>
    </row>
    <row r="14" spans="1:10" x14ac:dyDescent="0.2">
      <c r="A14" s="16">
        <v>6902</v>
      </c>
      <c r="B14" s="16" t="s">
        <v>8</v>
      </c>
      <c r="C14" s="18">
        <v>400</v>
      </c>
      <c r="D14" s="18">
        <v>710</v>
      </c>
      <c r="E14" s="19"/>
      <c r="F14" s="18">
        <v>400</v>
      </c>
      <c r="G14" s="18">
        <v>550</v>
      </c>
      <c r="H14" s="20"/>
      <c r="I14" s="18">
        <v>400</v>
      </c>
    </row>
    <row r="15" spans="1:10" x14ac:dyDescent="0.2">
      <c r="A15" s="16">
        <v>6910</v>
      </c>
      <c r="B15" s="16" t="s">
        <v>9</v>
      </c>
      <c r="C15" s="18">
        <v>300</v>
      </c>
      <c r="D15" s="18">
        <v>400.93</v>
      </c>
      <c r="E15" s="19"/>
      <c r="F15" s="18">
        <v>300</v>
      </c>
      <c r="G15" s="18">
        <v>457.58</v>
      </c>
      <c r="H15" s="20"/>
      <c r="I15" s="13">
        <v>400</v>
      </c>
    </row>
    <row r="16" spans="1:10" x14ac:dyDescent="0.2">
      <c r="A16" s="3" t="s">
        <v>10</v>
      </c>
      <c r="B16" s="16"/>
      <c r="C16" s="18">
        <f>SUM(C13:C15)</f>
        <v>700</v>
      </c>
      <c r="D16" s="18">
        <f>SUM(D13:D15)</f>
        <v>3035.93</v>
      </c>
      <c r="E16" s="19"/>
      <c r="F16" s="18">
        <f>SUM(F13:F15)</f>
        <v>2080</v>
      </c>
      <c r="G16" s="18">
        <f>SUM(G13:G15)</f>
        <v>2157.58</v>
      </c>
      <c r="H16" s="20"/>
      <c r="I16" s="18">
        <f>SUM(I13:I15)</f>
        <v>2180</v>
      </c>
    </row>
    <row r="17" spans="1:9" x14ac:dyDescent="0.2">
      <c r="A17" s="3"/>
      <c r="B17" s="16"/>
      <c r="C17" s="18"/>
      <c r="D17" s="18"/>
      <c r="E17" s="19"/>
      <c r="F17" s="18"/>
      <c r="G17" s="18"/>
      <c r="H17" s="20"/>
      <c r="I17" s="18"/>
    </row>
    <row r="18" spans="1:9" x14ac:dyDescent="0.2">
      <c r="A18" s="3" t="s">
        <v>6</v>
      </c>
      <c r="B18" s="16"/>
      <c r="C18" s="18">
        <f t="shared" ref="C18" si="0">SUM(C11+C16)</f>
        <v>179700</v>
      </c>
      <c r="D18" s="22">
        <f t="shared" ref="D18:G18" si="1">SUM(D11+D16)</f>
        <v>186907.96</v>
      </c>
      <c r="E18" s="20"/>
      <c r="F18" s="18">
        <f t="shared" si="1"/>
        <v>181080</v>
      </c>
      <c r="G18" s="18">
        <f t="shared" si="1"/>
        <v>186292.53</v>
      </c>
      <c r="H18" s="20"/>
      <c r="I18" s="18">
        <f>SUM(I11+I16)</f>
        <v>182348</v>
      </c>
    </row>
    <row r="19" spans="1:9" x14ac:dyDescent="0.2">
      <c r="A19" s="17"/>
      <c r="B19" s="17"/>
      <c r="C19" s="19"/>
      <c r="D19" s="19"/>
      <c r="E19" s="19"/>
      <c r="F19" s="20"/>
      <c r="G19" s="19"/>
      <c r="H19" s="20"/>
      <c r="I19" s="19"/>
    </row>
    <row r="20" spans="1:9" ht="24" x14ac:dyDescent="0.3">
      <c r="A20" s="6" t="s">
        <v>11</v>
      </c>
      <c r="B20" s="16"/>
      <c r="C20" s="18"/>
      <c r="D20" s="18"/>
      <c r="E20" s="19"/>
      <c r="F20" s="22"/>
      <c r="G20" s="18"/>
      <c r="H20" s="20"/>
      <c r="I20" s="18"/>
    </row>
    <row r="21" spans="1:9" x14ac:dyDescent="0.2">
      <c r="A21" s="2" t="s">
        <v>0</v>
      </c>
      <c r="B21" s="3"/>
      <c r="C21" s="4" t="s">
        <v>1</v>
      </c>
      <c r="D21" s="4" t="s">
        <v>57</v>
      </c>
      <c r="E21" s="5"/>
      <c r="F21" s="4" t="s">
        <v>2</v>
      </c>
      <c r="G21" s="4" t="s">
        <v>58</v>
      </c>
      <c r="H21" s="5"/>
      <c r="I21" s="4" t="s">
        <v>71</v>
      </c>
    </row>
    <row r="22" spans="1:9" x14ac:dyDescent="0.2">
      <c r="A22" s="14" t="s">
        <v>12</v>
      </c>
      <c r="B22" s="14"/>
      <c r="C22" s="13"/>
      <c r="D22" s="13"/>
      <c r="E22" s="19"/>
      <c r="F22" s="24"/>
      <c r="G22" s="13"/>
      <c r="H22" s="20"/>
      <c r="I22" s="18"/>
    </row>
    <row r="23" spans="1:9" x14ac:dyDescent="0.2">
      <c r="A23" s="14">
        <v>7010</v>
      </c>
      <c r="B23" s="14" t="s">
        <v>13</v>
      </c>
      <c r="C23" s="13">
        <v>9000</v>
      </c>
      <c r="D23" s="13">
        <v>5340</v>
      </c>
      <c r="E23" s="19"/>
      <c r="F23" s="13">
        <v>9000</v>
      </c>
      <c r="G23" s="13">
        <v>4570</v>
      </c>
      <c r="H23" s="20"/>
      <c r="I23" s="18">
        <v>9000</v>
      </c>
    </row>
    <row r="24" spans="1:9" x14ac:dyDescent="0.2">
      <c r="A24" s="14">
        <v>7015</v>
      </c>
      <c r="B24" s="14" t="s">
        <v>14</v>
      </c>
      <c r="C24" s="13">
        <v>24000</v>
      </c>
      <c r="D24" s="13">
        <v>25200</v>
      </c>
      <c r="E24" s="19"/>
      <c r="F24" s="13">
        <v>25200</v>
      </c>
      <c r="G24" s="13">
        <v>23100</v>
      </c>
      <c r="H24" s="20"/>
      <c r="I24" s="18">
        <v>25200</v>
      </c>
    </row>
    <row r="25" spans="1:9" x14ac:dyDescent="0.2">
      <c r="A25" s="14">
        <v>7140</v>
      </c>
      <c r="B25" s="14" t="s">
        <v>15</v>
      </c>
      <c r="C25" s="13">
        <v>200</v>
      </c>
      <c r="D25" s="13">
        <v>864.84</v>
      </c>
      <c r="E25" s="19"/>
      <c r="F25" s="13">
        <v>200</v>
      </c>
      <c r="G25" s="13">
        <v>145</v>
      </c>
      <c r="H25" s="20"/>
      <c r="I25" s="18">
        <v>200</v>
      </c>
    </row>
    <row r="26" spans="1:9" x14ac:dyDescent="0.2">
      <c r="A26" s="14">
        <v>7160</v>
      </c>
      <c r="B26" s="14" t="s">
        <v>16</v>
      </c>
      <c r="C26" s="13">
        <v>10020</v>
      </c>
      <c r="D26" s="13">
        <v>5671.59</v>
      </c>
      <c r="E26" s="19"/>
      <c r="F26" s="13">
        <v>10000</v>
      </c>
      <c r="G26" s="13">
        <v>7567.69</v>
      </c>
      <c r="H26" s="20"/>
      <c r="I26" s="18">
        <v>10000</v>
      </c>
    </row>
    <row r="27" spans="1:9" x14ac:dyDescent="0.2">
      <c r="A27" s="14">
        <v>7210</v>
      </c>
      <c r="B27" s="14" t="s">
        <v>8</v>
      </c>
      <c r="C27" s="13">
        <v>1000</v>
      </c>
      <c r="D27" s="13">
        <v>0</v>
      </c>
      <c r="E27" s="19"/>
      <c r="F27" s="13">
        <v>1000</v>
      </c>
      <c r="G27" s="13">
        <v>0</v>
      </c>
      <c r="H27" s="20"/>
      <c r="I27" s="18">
        <v>1000</v>
      </c>
    </row>
    <row r="28" spans="1:9" x14ac:dyDescent="0.2">
      <c r="A28" s="14">
        <v>7220</v>
      </c>
      <c r="B28" s="14" t="s">
        <v>17</v>
      </c>
      <c r="C28" s="13">
        <v>100</v>
      </c>
      <c r="D28" s="13">
        <v>19.98</v>
      </c>
      <c r="E28" s="19"/>
      <c r="F28" s="13">
        <v>100</v>
      </c>
      <c r="G28" s="13">
        <v>279.74</v>
      </c>
      <c r="H28" s="20"/>
      <c r="I28" s="13">
        <v>300</v>
      </c>
    </row>
    <row r="29" spans="1:9" x14ac:dyDescent="0.2">
      <c r="A29" s="14">
        <v>7225</v>
      </c>
      <c r="B29" s="14" t="s">
        <v>18</v>
      </c>
      <c r="C29" s="13">
        <v>300</v>
      </c>
      <c r="D29" s="13">
        <v>449.64</v>
      </c>
      <c r="E29" s="19"/>
      <c r="F29" s="13">
        <v>300</v>
      </c>
      <c r="G29" s="13">
        <v>0</v>
      </c>
      <c r="H29" s="20"/>
      <c r="I29" s="18">
        <v>300</v>
      </c>
    </row>
    <row r="30" spans="1:9" x14ac:dyDescent="0.2">
      <c r="A30" s="14">
        <v>7230</v>
      </c>
      <c r="B30" s="14" t="s">
        <v>19</v>
      </c>
      <c r="C30" s="13">
        <v>2000</v>
      </c>
      <c r="D30" s="13">
        <v>220.79</v>
      </c>
      <c r="E30" s="19"/>
      <c r="F30" s="13">
        <v>2000</v>
      </c>
      <c r="G30" s="13">
        <v>0</v>
      </c>
      <c r="H30" s="20"/>
      <c r="I30" s="18">
        <v>2000</v>
      </c>
    </row>
    <row r="31" spans="1:9" x14ac:dyDescent="0.2">
      <c r="A31" s="14">
        <v>7240</v>
      </c>
      <c r="B31" s="14" t="s">
        <v>20</v>
      </c>
      <c r="C31" s="13">
        <v>0</v>
      </c>
      <c r="D31" s="13">
        <v>0</v>
      </c>
      <c r="E31" s="19"/>
      <c r="F31" s="13">
        <v>0</v>
      </c>
      <c r="G31" s="13">
        <v>0</v>
      </c>
      <c r="H31" s="20"/>
      <c r="I31" s="18">
        <v>0</v>
      </c>
    </row>
    <row r="32" spans="1:9" x14ac:dyDescent="0.2">
      <c r="A32" s="14">
        <v>7250</v>
      </c>
      <c r="B32" s="14" t="s">
        <v>21</v>
      </c>
      <c r="C32" s="13">
        <v>1200</v>
      </c>
      <c r="D32" s="13">
        <v>719.04</v>
      </c>
      <c r="E32" s="19"/>
      <c r="F32" s="13">
        <v>1200</v>
      </c>
      <c r="G32" s="13">
        <v>371.19</v>
      </c>
      <c r="H32" s="20"/>
      <c r="I32" s="18">
        <v>1200</v>
      </c>
    </row>
    <row r="33" spans="1:9" x14ac:dyDescent="0.2">
      <c r="A33" s="14">
        <v>7280</v>
      </c>
      <c r="B33" s="14" t="s">
        <v>22</v>
      </c>
      <c r="C33" s="13">
        <v>1500</v>
      </c>
      <c r="D33" s="13">
        <v>922.53</v>
      </c>
      <c r="E33" s="19"/>
      <c r="F33" s="13">
        <v>500</v>
      </c>
      <c r="G33" s="13">
        <v>666.26</v>
      </c>
      <c r="H33" s="20"/>
      <c r="I33" s="13">
        <v>600</v>
      </c>
    </row>
    <row r="34" spans="1:9" x14ac:dyDescent="0.2">
      <c r="A34" s="14"/>
      <c r="B34" s="14" t="s">
        <v>61</v>
      </c>
      <c r="C34" s="13"/>
      <c r="D34" s="13"/>
      <c r="E34" s="19"/>
      <c r="F34" s="13"/>
      <c r="G34" s="13"/>
      <c r="H34" s="20"/>
      <c r="I34" s="18"/>
    </row>
    <row r="35" spans="1:9" x14ac:dyDescent="0.2">
      <c r="A35" s="14">
        <v>7285</v>
      </c>
      <c r="B35" s="14" t="s">
        <v>23</v>
      </c>
      <c r="C35" s="13">
        <v>1200</v>
      </c>
      <c r="D35" s="13">
        <v>69.319999999999993</v>
      </c>
      <c r="E35" s="19"/>
      <c r="F35" s="13">
        <v>1200</v>
      </c>
      <c r="G35" s="13">
        <v>454.65</v>
      </c>
      <c r="H35" s="20"/>
      <c r="I35" s="13">
        <v>900</v>
      </c>
    </row>
    <row r="36" spans="1:9" x14ac:dyDescent="0.2">
      <c r="A36" s="14">
        <v>7290</v>
      </c>
      <c r="B36" s="14" t="s">
        <v>24</v>
      </c>
      <c r="C36" s="13">
        <v>1200</v>
      </c>
      <c r="D36" s="13">
        <v>685.5</v>
      </c>
      <c r="E36" s="19"/>
      <c r="F36" s="13">
        <v>1200</v>
      </c>
      <c r="G36" s="13">
        <v>265.25</v>
      </c>
      <c r="H36" s="20"/>
      <c r="I36" s="18">
        <v>1200</v>
      </c>
    </row>
    <row r="37" spans="1:9" x14ac:dyDescent="0.2">
      <c r="A37" s="14">
        <v>7310</v>
      </c>
      <c r="B37" s="14" t="s">
        <v>25</v>
      </c>
      <c r="C37" s="13">
        <v>600</v>
      </c>
      <c r="D37" s="13">
        <v>1475.63</v>
      </c>
      <c r="E37" s="19"/>
      <c r="F37" s="13">
        <v>600</v>
      </c>
      <c r="G37" s="13">
        <v>739</v>
      </c>
      <c r="H37" s="20"/>
      <c r="I37" s="13">
        <v>800</v>
      </c>
    </row>
    <row r="38" spans="1:9" x14ac:dyDescent="0.2">
      <c r="A38" s="7" t="s">
        <v>26</v>
      </c>
      <c r="B38" s="14"/>
      <c r="C38" s="13">
        <f>SUM(C23:C37)</f>
        <v>52320</v>
      </c>
      <c r="D38" s="13">
        <f>SUM(D23:D37)</f>
        <v>41638.86</v>
      </c>
      <c r="E38" s="19"/>
      <c r="F38" s="13">
        <f>SUM(F23:F37)</f>
        <v>52500</v>
      </c>
      <c r="G38" s="13">
        <f>SUM(G23:G37)</f>
        <v>38158.780000000006</v>
      </c>
      <c r="H38" s="20"/>
      <c r="I38" s="18">
        <f>SUM(I23:I37)</f>
        <v>52700</v>
      </c>
    </row>
    <row r="39" spans="1:9" x14ac:dyDescent="0.2">
      <c r="A39" s="12"/>
      <c r="B39" s="17"/>
      <c r="C39" s="19"/>
      <c r="D39" s="19"/>
      <c r="E39" s="19"/>
      <c r="F39" s="19"/>
      <c r="G39" s="19"/>
      <c r="H39" s="20"/>
      <c r="I39" s="19"/>
    </row>
    <row r="40" spans="1:9" x14ac:dyDescent="0.2">
      <c r="A40" s="14" t="s">
        <v>27</v>
      </c>
      <c r="B40" s="14"/>
      <c r="C40" s="13"/>
      <c r="D40" s="13"/>
      <c r="E40" s="19"/>
      <c r="F40" s="13"/>
      <c r="G40" s="13"/>
      <c r="H40" s="20"/>
      <c r="I40" s="18"/>
    </row>
    <row r="41" spans="1:9" x14ac:dyDescent="0.2">
      <c r="A41" s="14">
        <v>8510</v>
      </c>
      <c r="B41" s="14" t="s">
        <v>28</v>
      </c>
      <c r="C41" s="13">
        <v>750</v>
      </c>
      <c r="D41" s="13">
        <v>0</v>
      </c>
      <c r="E41" s="19"/>
      <c r="F41" s="13">
        <v>750</v>
      </c>
      <c r="G41" s="13">
        <v>645.9</v>
      </c>
      <c r="H41" s="20"/>
      <c r="I41" s="18">
        <v>750</v>
      </c>
    </row>
    <row r="42" spans="1:9" x14ac:dyDescent="0.2">
      <c r="A42" s="14">
        <v>8520</v>
      </c>
      <c r="B42" s="14" t="s">
        <v>29</v>
      </c>
      <c r="C42" s="13">
        <v>400</v>
      </c>
      <c r="D42" s="13">
        <v>222.4</v>
      </c>
      <c r="E42" s="19"/>
      <c r="F42" s="13">
        <v>400</v>
      </c>
      <c r="G42" s="13">
        <v>233.63</v>
      </c>
      <c r="H42" s="20"/>
      <c r="I42" s="18">
        <v>400</v>
      </c>
    </row>
    <row r="43" spans="1:9" x14ac:dyDescent="0.2">
      <c r="A43" s="14">
        <v>8530</v>
      </c>
      <c r="B43" s="14" t="s">
        <v>30</v>
      </c>
      <c r="C43" s="13">
        <v>400</v>
      </c>
      <c r="D43" s="13">
        <v>0</v>
      </c>
      <c r="E43" s="19"/>
      <c r="F43" s="13">
        <v>400</v>
      </c>
      <c r="G43" s="13">
        <v>0</v>
      </c>
      <c r="H43" s="20"/>
      <c r="I43" s="13">
        <v>0</v>
      </c>
    </row>
    <row r="44" spans="1:9" x14ac:dyDescent="0.2">
      <c r="A44" s="14">
        <v>8540</v>
      </c>
      <c r="B44" s="14" t="s">
        <v>31</v>
      </c>
      <c r="C44" s="13">
        <v>3000</v>
      </c>
      <c r="D44" s="13">
        <v>2998.03</v>
      </c>
      <c r="E44" s="19"/>
      <c r="F44" s="13">
        <v>4000</v>
      </c>
      <c r="G44" s="13">
        <v>2950.09</v>
      </c>
      <c r="H44" s="20"/>
      <c r="I44" s="18">
        <v>4000</v>
      </c>
    </row>
    <row r="45" spans="1:9" x14ac:dyDescent="0.2">
      <c r="A45" s="14">
        <v>8550</v>
      </c>
      <c r="B45" s="14" t="s">
        <v>32</v>
      </c>
      <c r="C45" s="13">
        <v>500</v>
      </c>
      <c r="D45" s="13">
        <v>0</v>
      </c>
      <c r="E45" s="19"/>
      <c r="F45" s="13">
        <v>500</v>
      </c>
      <c r="G45" s="13">
        <v>108.01</v>
      </c>
      <c r="H45" s="20"/>
      <c r="I45" s="13">
        <v>1000</v>
      </c>
    </row>
    <row r="46" spans="1:9" x14ac:dyDescent="0.2">
      <c r="A46" s="7" t="s">
        <v>33</v>
      </c>
      <c r="B46" s="14"/>
      <c r="C46" s="13">
        <f>SUM(C41:C45)</f>
        <v>5050</v>
      </c>
      <c r="D46" s="13">
        <f>SUM(D41:D45)</f>
        <v>3220.4300000000003</v>
      </c>
      <c r="E46" s="19"/>
      <c r="F46" s="13">
        <f>SUM(F41:F45)</f>
        <v>6050</v>
      </c>
      <c r="G46" s="13">
        <f>SUM(G41:G45)</f>
        <v>3937.63</v>
      </c>
      <c r="H46" s="20"/>
      <c r="I46" s="18">
        <f>SUM(I41:I45)</f>
        <v>6150</v>
      </c>
    </row>
    <row r="47" spans="1:9" x14ac:dyDescent="0.2">
      <c r="A47" s="12"/>
      <c r="B47" s="17"/>
      <c r="C47" s="19"/>
      <c r="D47" s="19"/>
      <c r="E47" s="19"/>
      <c r="F47" s="19"/>
      <c r="G47" s="19"/>
      <c r="H47" s="20"/>
      <c r="I47" s="19"/>
    </row>
    <row r="48" spans="1:9" x14ac:dyDescent="0.2">
      <c r="A48" s="7"/>
      <c r="B48" s="14" t="s">
        <v>34</v>
      </c>
      <c r="C48" s="13"/>
      <c r="D48" s="13"/>
      <c r="E48" s="19"/>
      <c r="F48" s="13"/>
      <c r="G48" s="26">
        <v>-10.45</v>
      </c>
      <c r="H48" s="20"/>
      <c r="I48" s="18"/>
    </row>
    <row r="49" spans="1:9" x14ac:dyDescent="0.2">
      <c r="A49" s="7" t="s">
        <v>35</v>
      </c>
      <c r="B49" s="14"/>
      <c r="C49" s="13"/>
      <c r="D49" s="13"/>
      <c r="E49" s="19"/>
      <c r="F49" s="13"/>
      <c r="G49" s="13"/>
      <c r="H49" s="20"/>
      <c r="I49" s="18"/>
    </row>
    <row r="50" spans="1:9" x14ac:dyDescent="0.2">
      <c r="A50" s="14">
        <v>8599</v>
      </c>
      <c r="B50" s="14" t="s">
        <v>60</v>
      </c>
      <c r="C50" s="13">
        <v>1500</v>
      </c>
      <c r="D50" s="13">
        <v>217.97</v>
      </c>
      <c r="E50" s="19"/>
      <c r="F50" s="13">
        <v>3000</v>
      </c>
      <c r="G50" s="13">
        <v>1353.09</v>
      </c>
      <c r="H50" s="20"/>
      <c r="I50" s="13">
        <v>1500</v>
      </c>
    </row>
    <row r="51" spans="1:9" x14ac:dyDescent="0.2">
      <c r="A51" s="14">
        <v>8610</v>
      </c>
      <c r="B51" s="14" t="s">
        <v>36</v>
      </c>
      <c r="C51" s="13">
        <v>20000</v>
      </c>
      <c r="D51" s="13">
        <v>21205</v>
      </c>
      <c r="E51" s="19"/>
      <c r="F51" s="13">
        <v>22000</v>
      </c>
      <c r="G51" s="13">
        <v>17955</v>
      </c>
      <c r="H51" s="20"/>
      <c r="I51" s="18">
        <v>22000</v>
      </c>
    </row>
    <row r="52" spans="1:9" x14ac:dyDescent="0.2">
      <c r="A52" s="14">
        <v>8675</v>
      </c>
      <c r="B52" s="14" t="s">
        <v>42</v>
      </c>
      <c r="C52" s="13">
        <v>2000</v>
      </c>
      <c r="D52" s="13">
        <v>1600</v>
      </c>
      <c r="E52" s="19"/>
      <c r="F52" s="13">
        <v>2000</v>
      </c>
      <c r="G52" s="13">
        <v>2523.63</v>
      </c>
      <c r="H52" s="20"/>
      <c r="I52" s="13">
        <v>3000</v>
      </c>
    </row>
    <row r="53" spans="1:9" x14ac:dyDescent="0.2">
      <c r="A53" s="14"/>
      <c r="B53" s="14" t="s">
        <v>72</v>
      </c>
      <c r="C53" s="13"/>
      <c r="D53" s="13"/>
      <c r="E53" s="19"/>
      <c r="F53" s="13"/>
      <c r="G53" s="13">
        <v>8400</v>
      </c>
      <c r="H53" s="20"/>
      <c r="I53" s="13">
        <v>8000</v>
      </c>
    </row>
    <row r="54" spans="1:9" x14ac:dyDescent="0.2">
      <c r="A54" s="14">
        <v>8720</v>
      </c>
      <c r="B54" s="14" t="s">
        <v>67</v>
      </c>
      <c r="C54" s="13">
        <v>6000</v>
      </c>
      <c r="D54" s="13">
        <v>3475</v>
      </c>
      <c r="E54" s="19"/>
      <c r="F54" s="13">
        <v>4000</v>
      </c>
      <c r="G54" s="13">
        <v>2650</v>
      </c>
      <c r="H54" s="20"/>
      <c r="I54" s="18">
        <v>4000</v>
      </c>
    </row>
    <row r="55" spans="1:9" x14ac:dyDescent="0.2">
      <c r="A55" s="14">
        <v>8800</v>
      </c>
      <c r="B55" s="14" t="s">
        <v>43</v>
      </c>
      <c r="C55" s="13">
        <v>2000</v>
      </c>
      <c r="D55" s="13">
        <v>1579.47</v>
      </c>
      <c r="E55" s="19"/>
      <c r="F55" s="13">
        <v>2000</v>
      </c>
      <c r="G55" s="13">
        <v>1751.81</v>
      </c>
      <c r="H55" s="20"/>
      <c r="I55" s="18">
        <v>2000</v>
      </c>
    </row>
    <row r="56" spans="1:9" x14ac:dyDescent="0.2">
      <c r="A56" s="14">
        <v>8810</v>
      </c>
      <c r="B56" s="14" t="s">
        <v>44</v>
      </c>
      <c r="C56" s="13">
        <v>2000</v>
      </c>
      <c r="D56" s="13">
        <v>1725</v>
      </c>
      <c r="E56" s="19"/>
      <c r="F56" s="13">
        <v>2000</v>
      </c>
      <c r="G56" s="13">
        <v>1300</v>
      </c>
      <c r="H56" s="20"/>
      <c r="I56" s="18">
        <v>2000</v>
      </c>
    </row>
    <row r="57" spans="1:9" x14ac:dyDescent="0.2">
      <c r="A57" s="7" t="s">
        <v>45</v>
      </c>
      <c r="B57" s="14"/>
      <c r="C57" s="13">
        <f>SUM(C50:C56)</f>
        <v>33500</v>
      </c>
      <c r="D57" s="13">
        <f>SUM(D50:D56)</f>
        <v>29802.440000000002</v>
      </c>
      <c r="E57" s="19"/>
      <c r="F57" s="13">
        <f>SUM(F50:F56)</f>
        <v>35000</v>
      </c>
      <c r="G57" s="13">
        <f>SUM(G50:G56)</f>
        <v>35933.53</v>
      </c>
      <c r="H57" s="20"/>
      <c r="I57" s="18">
        <f>SUM(I50:I56)</f>
        <v>42500</v>
      </c>
    </row>
    <row r="58" spans="1:9" x14ac:dyDescent="0.2">
      <c r="A58" s="17"/>
      <c r="B58" s="17"/>
      <c r="C58" s="19"/>
      <c r="D58" s="19"/>
      <c r="E58" s="19"/>
      <c r="F58" s="19"/>
      <c r="G58" s="19"/>
      <c r="H58" s="20"/>
      <c r="I58" s="19"/>
    </row>
    <row r="59" spans="1:9" x14ac:dyDescent="0.2">
      <c r="A59" s="14">
        <v>8630</v>
      </c>
      <c r="B59" s="14" t="s">
        <v>37</v>
      </c>
      <c r="C59" s="13">
        <v>3400</v>
      </c>
      <c r="D59" s="13">
        <v>3175</v>
      </c>
      <c r="E59" s="19"/>
      <c r="F59" s="13">
        <v>3400</v>
      </c>
      <c r="G59" s="13">
        <v>6495</v>
      </c>
      <c r="H59" s="20"/>
      <c r="I59" s="13">
        <v>3400</v>
      </c>
    </row>
    <row r="60" spans="1:9" x14ac:dyDescent="0.2">
      <c r="A60" s="14">
        <v>8635</v>
      </c>
      <c r="B60" s="14" t="s">
        <v>38</v>
      </c>
      <c r="C60" s="13">
        <v>2000</v>
      </c>
      <c r="D60" s="13">
        <v>12.43</v>
      </c>
      <c r="E60" s="19"/>
      <c r="F60" s="13">
        <v>2000</v>
      </c>
      <c r="G60" s="13">
        <v>3280</v>
      </c>
      <c r="H60" s="20"/>
      <c r="I60" s="13">
        <v>2000</v>
      </c>
    </row>
    <row r="61" spans="1:9" x14ac:dyDescent="0.2">
      <c r="A61" s="14">
        <v>8640</v>
      </c>
      <c r="B61" s="14" t="s">
        <v>39</v>
      </c>
      <c r="C61" s="13">
        <v>4000</v>
      </c>
      <c r="D61" s="13">
        <v>0</v>
      </c>
      <c r="E61" s="19"/>
      <c r="F61" s="13">
        <v>4000</v>
      </c>
      <c r="G61" s="13">
        <v>0</v>
      </c>
      <c r="H61" s="20"/>
      <c r="I61" s="13">
        <v>4000</v>
      </c>
    </row>
    <row r="62" spans="1:9" x14ac:dyDescent="0.2">
      <c r="A62" s="14">
        <v>8650</v>
      </c>
      <c r="B62" s="14" t="s">
        <v>40</v>
      </c>
      <c r="C62" s="13">
        <v>48000</v>
      </c>
      <c r="D62" s="13">
        <v>15058.25</v>
      </c>
      <c r="E62" s="19"/>
      <c r="F62" s="13">
        <v>30000</v>
      </c>
      <c r="G62" s="13">
        <v>3951.31</v>
      </c>
      <c r="H62" s="20"/>
      <c r="I62" s="13">
        <v>29000</v>
      </c>
    </row>
    <row r="63" spans="1:9" x14ac:dyDescent="0.2">
      <c r="A63" s="14">
        <v>8655</v>
      </c>
      <c r="B63" s="14" t="s">
        <v>41</v>
      </c>
      <c r="C63" s="13">
        <v>12000</v>
      </c>
      <c r="D63" s="13">
        <v>13776.05</v>
      </c>
      <c r="E63" s="19"/>
      <c r="F63" s="13">
        <v>12000</v>
      </c>
      <c r="G63" s="13">
        <v>5423.58</v>
      </c>
      <c r="H63" s="20"/>
      <c r="I63" s="13">
        <v>7500</v>
      </c>
    </row>
    <row r="64" spans="1:9" x14ac:dyDescent="0.2">
      <c r="A64" s="14">
        <v>8710</v>
      </c>
      <c r="B64" s="14" t="s">
        <v>64</v>
      </c>
      <c r="C64" s="13">
        <v>600</v>
      </c>
      <c r="D64" s="26">
        <v>-1126.22</v>
      </c>
      <c r="E64" s="19"/>
      <c r="F64" s="13">
        <v>600</v>
      </c>
      <c r="G64" s="26">
        <v>-5272.25</v>
      </c>
      <c r="H64" s="20"/>
      <c r="I64" s="13">
        <v>600</v>
      </c>
    </row>
    <row r="65" spans="1:9" x14ac:dyDescent="0.2">
      <c r="A65" s="14">
        <v>8730</v>
      </c>
      <c r="B65" s="14" t="s">
        <v>65</v>
      </c>
      <c r="C65" s="13">
        <v>1080</v>
      </c>
      <c r="D65" s="13">
        <v>1571.18</v>
      </c>
      <c r="E65" s="19"/>
      <c r="F65" s="13">
        <v>1200</v>
      </c>
      <c r="G65" s="13">
        <v>1617</v>
      </c>
      <c r="H65" s="20"/>
      <c r="I65" s="13">
        <v>2000</v>
      </c>
    </row>
    <row r="66" spans="1:9" x14ac:dyDescent="0.2">
      <c r="A66" s="7" t="s">
        <v>62</v>
      </c>
      <c r="B66" s="14"/>
      <c r="C66" s="13">
        <f>SUM(C59:C65)</f>
        <v>71080</v>
      </c>
      <c r="D66" s="13">
        <f>SUM(D59:D65)</f>
        <v>32466.69</v>
      </c>
      <c r="E66" s="19"/>
      <c r="F66" s="13">
        <f>SUM(F59:F65)</f>
        <v>53200</v>
      </c>
      <c r="G66" s="13">
        <f>SUM(G59:G65)</f>
        <v>15494.64</v>
      </c>
      <c r="H66" s="20"/>
      <c r="I66" s="18">
        <f>SUM(I59:I65)</f>
        <v>48500</v>
      </c>
    </row>
    <row r="67" spans="1:9" x14ac:dyDescent="0.2">
      <c r="A67" s="12"/>
      <c r="B67" s="17"/>
      <c r="C67" s="19"/>
      <c r="D67" s="19"/>
      <c r="E67" s="19"/>
      <c r="F67" s="19"/>
      <c r="G67" s="19"/>
      <c r="H67" s="20"/>
      <c r="I67" s="19"/>
    </row>
    <row r="68" spans="1:9" x14ac:dyDescent="0.2">
      <c r="A68" s="14" t="s">
        <v>46</v>
      </c>
      <c r="B68" s="14"/>
      <c r="C68" s="13"/>
      <c r="D68" s="13"/>
      <c r="E68" s="19"/>
      <c r="F68" s="13"/>
      <c r="G68" s="13"/>
      <c r="H68" s="20"/>
      <c r="I68" s="18"/>
    </row>
    <row r="69" spans="1:9" x14ac:dyDescent="0.2">
      <c r="A69" s="14">
        <v>9010</v>
      </c>
      <c r="B69" s="14" t="s">
        <v>46</v>
      </c>
      <c r="C69" s="13">
        <v>5000</v>
      </c>
      <c r="D69" s="13">
        <v>4136</v>
      </c>
      <c r="E69" s="19"/>
      <c r="F69" s="13">
        <v>5000</v>
      </c>
      <c r="G69" s="13">
        <v>3994</v>
      </c>
      <c r="H69" s="20"/>
      <c r="I69" s="18">
        <v>5000</v>
      </c>
    </row>
    <row r="70" spans="1:9" x14ac:dyDescent="0.2">
      <c r="A70" s="7" t="s">
        <v>47</v>
      </c>
      <c r="B70" s="14"/>
      <c r="C70" s="13">
        <f>SUM(C69)</f>
        <v>5000</v>
      </c>
      <c r="D70" s="13">
        <f>SUM(D69)</f>
        <v>4136</v>
      </c>
      <c r="E70" s="19"/>
      <c r="F70" s="13">
        <f>SUM(F69)</f>
        <v>5000</v>
      </c>
      <c r="G70" s="13">
        <f>SUM(G69)</f>
        <v>3994</v>
      </c>
      <c r="H70" s="20"/>
      <c r="I70" s="18">
        <f>SUM(I69)</f>
        <v>5000</v>
      </c>
    </row>
    <row r="71" spans="1:9" x14ac:dyDescent="0.2">
      <c r="A71" s="12"/>
      <c r="B71" s="17"/>
      <c r="C71" s="19"/>
      <c r="D71" s="19"/>
      <c r="E71" s="19"/>
      <c r="F71" s="19"/>
      <c r="G71" s="19"/>
      <c r="H71" s="20"/>
      <c r="I71" s="19"/>
    </row>
    <row r="72" spans="1:9" x14ac:dyDescent="0.2">
      <c r="A72" s="14" t="s">
        <v>48</v>
      </c>
      <c r="B72" s="14"/>
      <c r="C72" s="13"/>
      <c r="D72" s="13"/>
      <c r="E72" s="19"/>
      <c r="F72" s="13"/>
      <c r="G72" s="13"/>
      <c r="H72" s="20"/>
      <c r="I72" s="18"/>
    </row>
    <row r="73" spans="1:9" x14ac:dyDescent="0.2">
      <c r="A73" s="14">
        <v>7325</v>
      </c>
      <c r="B73" s="14" t="s">
        <v>49</v>
      </c>
      <c r="C73" s="13">
        <v>7000</v>
      </c>
      <c r="D73" s="13">
        <v>6971.25</v>
      </c>
      <c r="E73" s="19"/>
      <c r="F73" s="13">
        <v>7000</v>
      </c>
      <c r="G73" s="13">
        <v>6971.25</v>
      </c>
      <c r="H73" s="20"/>
      <c r="I73" s="13">
        <v>8000</v>
      </c>
    </row>
    <row r="74" spans="1:9" x14ac:dyDescent="0.2">
      <c r="A74" s="14">
        <v>7330</v>
      </c>
      <c r="B74" s="14" t="s">
        <v>66</v>
      </c>
      <c r="C74" s="13">
        <v>0</v>
      </c>
      <c r="D74" s="13">
        <v>0</v>
      </c>
      <c r="E74" s="19"/>
      <c r="F74" s="13">
        <v>0</v>
      </c>
      <c r="G74" s="13">
        <v>0</v>
      </c>
      <c r="H74" s="20"/>
      <c r="I74" s="18">
        <v>0</v>
      </c>
    </row>
    <row r="75" spans="1:9" x14ac:dyDescent="0.2">
      <c r="A75" s="14">
        <v>7335</v>
      </c>
      <c r="B75" s="14" t="s">
        <v>50</v>
      </c>
      <c r="C75" s="13">
        <v>700</v>
      </c>
      <c r="D75" s="26">
        <v>-253.42</v>
      </c>
      <c r="E75" s="19"/>
      <c r="F75" s="13">
        <v>700</v>
      </c>
      <c r="G75" s="13">
        <v>338.69</v>
      </c>
      <c r="H75" s="20"/>
      <c r="I75" s="18">
        <v>700</v>
      </c>
    </row>
    <row r="76" spans="1:9" x14ac:dyDescent="0.2">
      <c r="A76" s="14">
        <v>7340</v>
      </c>
      <c r="B76" s="14" t="s">
        <v>51</v>
      </c>
      <c r="C76" s="13">
        <v>250</v>
      </c>
      <c r="D76" s="13">
        <v>62.45</v>
      </c>
      <c r="E76" s="19"/>
      <c r="F76" s="13">
        <v>250</v>
      </c>
      <c r="G76" s="27">
        <v>-7.74</v>
      </c>
      <c r="H76" s="20"/>
      <c r="I76" s="18">
        <v>250</v>
      </c>
    </row>
    <row r="77" spans="1:9" x14ac:dyDescent="0.2">
      <c r="A77" s="14">
        <v>7345</v>
      </c>
      <c r="B77" s="14" t="s">
        <v>52</v>
      </c>
      <c r="C77" s="13">
        <v>500</v>
      </c>
      <c r="D77" s="13">
        <v>605.64</v>
      </c>
      <c r="E77" s="19"/>
      <c r="F77" s="13">
        <v>500</v>
      </c>
      <c r="G77" s="13">
        <v>327.5</v>
      </c>
      <c r="H77" s="20"/>
      <c r="I77" s="18">
        <v>500</v>
      </c>
    </row>
    <row r="78" spans="1:9" x14ac:dyDescent="0.2">
      <c r="A78" s="7" t="s">
        <v>53</v>
      </c>
      <c r="B78" s="14"/>
      <c r="C78" s="13">
        <f>SUM(C73:C77)</f>
        <v>8450</v>
      </c>
      <c r="D78" s="13">
        <f>SUM(D73:D77)</f>
        <v>7385.92</v>
      </c>
      <c r="E78" s="19"/>
      <c r="F78" s="13">
        <f>SUM(F73:F77)</f>
        <v>8450</v>
      </c>
      <c r="G78" s="13">
        <f>SUM(G73:G77)</f>
        <v>7629.7</v>
      </c>
      <c r="H78" s="20"/>
      <c r="I78" s="18">
        <f>SUM(I73:I77)</f>
        <v>9450</v>
      </c>
    </row>
    <row r="79" spans="1:9" x14ac:dyDescent="0.2">
      <c r="A79" s="12"/>
      <c r="B79" s="17"/>
      <c r="C79" s="19"/>
      <c r="D79" s="19"/>
      <c r="E79" s="19"/>
      <c r="F79" s="19"/>
      <c r="G79" s="19"/>
      <c r="H79" s="20"/>
      <c r="I79" s="19"/>
    </row>
    <row r="80" spans="1:9" x14ac:dyDescent="0.2">
      <c r="A80" s="14" t="s">
        <v>54</v>
      </c>
      <c r="B80" s="14"/>
      <c r="C80" s="13"/>
      <c r="D80" s="13"/>
      <c r="E80" s="19"/>
      <c r="F80" s="13"/>
      <c r="G80" s="13"/>
      <c r="H80" s="20"/>
      <c r="I80" s="18"/>
    </row>
    <row r="81" spans="1:9" x14ac:dyDescent="0.2">
      <c r="A81" s="14">
        <v>9070</v>
      </c>
      <c r="B81" s="14"/>
      <c r="C81" s="13">
        <v>2700</v>
      </c>
      <c r="D81" s="13">
        <v>2779.95</v>
      </c>
      <c r="E81" s="19"/>
      <c r="F81" s="13">
        <v>2800</v>
      </c>
      <c r="G81" s="13">
        <v>3587.52</v>
      </c>
      <c r="H81" s="20"/>
      <c r="I81" s="13">
        <v>4000</v>
      </c>
    </row>
    <row r="82" spans="1:9" x14ac:dyDescent="0.2">
      <c r="A82" s="7" t="s">
        <v>63</v>
      </c>
      <c r="B82" s="14"/>
      <c r="C82" s="13">
        <f>SUM(C81)</f>
        <v>2700</v>
      </c>
      <c r="D82" s="13">
        <f>SUM(D81)</f>
        <v>2779.95</v>
      </c>
      <c r="E82" s="19"/>
      <c r="F82" s="13">
        <f>SUM(F81)</f>
        <v>2800</v>
      </c>
      <c r="G82" s="13">
        <f>SUM(G81)</f>
        <v>3587.52</v>
      </c>
      <c r="H82" s="20"/>
      <c r="I82" s="18">
        <v>4000</v>
      </c>
    </row>
    <row r="83" spans="1:9" x14ac:dyDescent="0.2">
      <c r="A83" s="17"/>
      <c r="B83" s="17"/>
      <c r="C83" s="19"/>
      <c r="D83" s="19"/>
      <c r="E83" s="19"/>
      <c r="F83" s="19"/>
      <c r="G83" s="19"/>
      <c r="H83" s="20"/>
      <c r="I83" s="19"/>
    </row>
    <row r="84" spans="1:9" x14ac:dyDescent="0.2">
      <c r="A84" s="7" t="s">
        <v>55</v>
      </c>
      <c r="B84" s="14"/>
      <c r="C84" s="13"/>
      <c r="D84" s="13">
        <v>112741.43</v>
      </c>
      <c r="E84" s="19"/>
      <c r="F84" s="13">
        <v>14000</v>
      </c>
      <c r="G84" s="13">
        <v>13751.46</v>
      </c>
      <c r="H84" s="20"/>
      <c r="I84" s="18">
        <v>14000</v>
      </c>
    </row>
    <row r="85" spans="1:9" x14ac:dyDescent="0.2">
      <c r="A85" s="7"/>
      <c r="B85" s="14"/>
      <c r="C85" s="13"/>
      <c r="D85" s="13"/>
      <c r="E85" s="19"/>
      <c r="F85" s="13"/>
      <c r="G85" s="13"/>
      <c r="H85" s="20"/>
      <c r="I85" s="18"/>
    </row>
    <row r="86" spans="1:9" ht="19" x14ac:dyDescent="0.25">
      <c r="A86" s="8" t="s">
        <v>56</v>
      </c>
      <c r="B86" s="14"/>
      <c r="C86" s="9">
        <f>SUM(C38,C46,C57,C66,C70,C78,C82,C84)</f>
        <v>178100</v>
      </c>
      <c r="D86" s="9">
        <f>SUM(D38,D46,D57,D66,D70,D78,D82,D84)</f>
        <v>234171.72</v>
      </c>
      <c r="E86" s="10"/>
      <c r="F86" s="9">
        <f>SUM(F38,F46,F57,F66,F70,F78,F82,F84)</f>
        <v>177000</v>
      </c>
      <c r="G86" s="9">
        <f>SUM(G38,G46,G57,G66,G70,G78,G82,G84)</f>
        <v>122487.26000000001</v>
      </c>
      <c r="H86" s="11"/>
      <c r="I86" s="9">
        <f>SUM(I38,I46,I57,I66,I70,I78,I82,I84)</f>
        <v>182300</v>
      </c>
    </row>
    <row r="87" spans="1:9" x14ac:dyDescent="0.2">
      <c r="C87" s="25"/>
    </row>
  </sheetData>
  <pageMargins left="0.25" right="0.25" top="0.75" bottom="0.75" header="0.3" footer="0.3"/>
  <pageSetup orientation="landscape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Edwardsville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Welle,  Richard</dc:creator>
  <cp:lastModifiedBy>Microsoft Office User</cp:lastModifiedBy>
  <dcterms:created xsi:type="dcterms:W3CDTF">2019-01-27T21:06:02Z</dcterms:created>
  <dcterms:modified xsi:type="dcterms:W3CDTF">2020-02-07T21:31:31Z</dcterms:modified>
</cp:coreProperties>
</file>